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ESP32\ESP_AutomatedGearShifter\"/>
    </mc:Choice>
  </mc:AlternateContent>
  <bookViews>
    <workbookView xWindow="0" yWindow="0" windowWidth="28800" windowHeight="118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20" i="1"/>
  <c r="D21" i="1"/>
  <c r="D22" i="1"/>
  <c r="D23" i="1"/>
  <c r="D24" i="1"/>
  <c r="J25" i="1" s="1"/>
  <c r="O12" i="1" s="1"/>
  <c r="D25" i="1"/>
  <c r="D18" i="1"/>
  <c r="P12" i="1"/>
  <c r="P9" i="1"/>
  <c r="J21" i="1"/>
  <c r="O8" i="1" s="1"/>
  <c r="J22" i="1"/>
  <c r="O9" i="1" s="1"/>
  <c r="J23" i="1"/>
  <c r="O10" i="1" s="1"/>
  <c r="J24" i="1"/>
  <c r="O11" i="1" s="1"/>
  <c r="J4" i="1"/>
  <c r="P5" i="1" s="1"/>
  <c r="I17" i="1"/>
  <c r="H17" i="1"/>
  <c r="J5" i="1"/>
  <c r="P6" i="1" s="1"/>
  <c r="J6" i="1"/>
  <c r="P7" i="1" s="1"/>
  <c r="J7" i="1"/>
  <c r="P8" i="1" s="1"/>
  <c r="J8" i="1"/>
  <c r="J9" i="1"/>
  <c r="P10" i="1" s="1"/>
  <c r="J10" i="1"/>
  <c r="P11" i="1" s="1"/>
  <c r="I3" i="1"/>
  <c r="H3" i="1"/>
  <c r="J20" i="1" s="1"/>
  <c r="O7" i="1" s="1"/>
  <c r="J19" i="1" l="1"/>
  <c r="O6" i="1" s="1"/>
</calcChain>
</file>

<file path=xl/sharedStrings.xml><?xml version="1.0" encoding="utf-8"?>
<sst xmlns="http://schemas.openxmlformats.org/spreadsheetml/2006/main" count="11" uniqueCount="8">
  <si>
    <t>speed</t>
  </si>
  <si>
    <t>ratio</t>
  </si>
  <si>
    <t>ratio zebatek</t>
  </si>
  <si>
    <t>obw koła</t>
  </si>
  <si>
    <t>JEST</t>
  </si>
  <si>
    <t>ZAKRESY KADENCJI</t>
  </si>
  <si>
    <t>ZARAZ po WBICIU BIEGU</t>
  </si>
  <si>
    <t>NA GRANICY PRZEŁĄCZENIA NA NASTEPNY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</si>
</sst>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0.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7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0" xfId="0" applyFont="1" applyFill="1"/>
    <xf numFmtId="170" fontId="1" fillId="3" borderId="0" xfId="0" applyNumberFormat="1" applyFont="1" applyFill="1"/>
    <xf numFmtId="170" fontId="1" fillId="2" borderId="0" xfId="0" applyNumberFormat="1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7"/>
  <sheetViews>
    <sheetView tabSelected="1" workbookViewId="0">
      <selection activeCell="N4" sqref="N4:P12"/>
    </sheetView>
  </sheetViews>
  <sheetFormatPr defaultRowHeight="15" x14ac:dyDescent="0.25"/>
  <sheetData>
    <row r="1" spans="2:21" x14ac:dyDescent="0.25">
      <c r="C1" s="3" t="s">
        <v>7</v>
      </c>
      <c r="D1" s="3"/>
      <c r="E1" s="3"/>
      <c r="F1" s="3"/>
      <c r="G1" s="3"/>
      <c r="H1" s="3"/>
    </row>
    <row r="2" spans="2:21" x14ac:dyDescent="0.25">
      <c r="H2" t="s">
        <v>2</v>
      </c>
      <c r="I2" t="s">
        <v>3</v>
      </c>
    </row>
    <row r="3" spans="2:21" x14ac:dyDescent="0.25">
      <c r="B3" t="s">
        <v>4</v>
      </c>
      <c r="D3" t="s">
        <v>0</v>
      </c>
      <c r="G3" t="s">
        <v>1</v>
      </c>
      <c r="H3">
        <f>55/26</f>
        <v>2.1153846153846154</v>
      </c>
      <c r="I3">
        <f>2.13</f>
        <v>2.13</v>
      </c>
      <c r="U3" s="1"/>
    </row>
    <row r="4" spans="2:21" x14ac:dyDescent="0.25">
      <c r="C4">
        <v>1</v>
      </c>
      <c r="D4">
        <v>10.5</v>
      </c>
      <c r="G4">
        <v>0.52700000000000002</v>
      </c>
      <c r="J4" s="1">
        <f>(D4*1000/60)/($I$3*($H$3*G4))</f>
        <v>73.698472821865934</v>
      </c>
      <c r="N4" s="4" t="s">
        <v>5</v>
      </c>
      <c r="O4" s="4"/>
      <c r="P4" s="4"/>
      <c r="U4" s="1"/>
    </row>
    <row r="5" spans="2:21" x14ac:dyDescent="0.25">
      <c r="C5">
        <v>2</v>
      </c>
      <c r="D5">
        <v>14</v>
      </c>
      <c r="G5">
        <v>0.64400000000000002</v>
      </c>
      <c r="J5" s="1">
        <f>(D5*1000/60)/($I$3*($H$3*G5))</f>
        <v>80.41220533565911</v>
      </c>
      <c r="N5" s="5">
        <v>1</v>
      </c>
      <c r="O5" s="6">
        <v>0</v>
      </c>
      <c r="P5" s="7">
        <f>J4</f>
        <v>73.698472821865934</v>
      </c>
      <c r="U5" s="1"/>
    </row>
    <row r="6" spans="2:21" x14ac:dyDescent="0.25">
      <c r="C6">
        <v>3</v>
      </c>
      <c r="D6">
        <v>16.5</v>
      </c>
      <c r="G6">
        <v>0.748</v>
      </c>
      <c r="J6" s="1">
        <f>(D6*1000/60)/($I$3*($H$3*G6))</f>
        <v>81.594737767065851</v>
      </c>
      <c r="N6" s="5">
        <v>2</v>
      </c>
      <c r="O6" s="8">
        <f>J19</f>
        <v>60.309154001744325</v>
      </c>
      <c r="P6" s="7">
        <f>J5</f>
        <v>80.41220533565911</v>
      </c>
      <c r="U6" s="1"/>
    </row>
    <row r="7" spans="2:21" x14ac:dyDescent="0.25">
      <c r="C7">
        <v>4</v>
      </c>
      <c r="D7">
        <v>19</v>
      </c>
      <c r="G7">
        <v>0.85099999999999998</v>
      </c>
      <c r="J7" s="1">
        <f>(D7*1000/60)/($I$3*($H$3*G7))</f>
        <v>82.585508182568816</v>
      </c>
      <c r="N7" s="5">
        <v>3</v>
      </c>
      <c r="O7" s="8">
        <f>J20</f>
        <v>69.231898711449816</v>
      </c>
      <c r="P7" s="7">
        <f t="shared" ref="P7:P12" si="0">J6</f>
        <v>81.594737767065851</v>
      </c>
      <c r="U7" s="1"/>
    </row>
    <row r="8" spans="2:21" x14ac:dyDescent="0.25">
      <c r="C8">
        <v>5</v>
      </c>
      <c r="D8">
        <v>26</v>
      </c>
      <c r="G8">
        <v>1</v>
      </c>
      <c r="J8" s="1">
        <f>(D8*1000/60)/($I$3*($H$3*G8))</f>
        <v>96.172997581448286</v>
      </c>
      <c r="N8" s="5">
        <v>4</v>
      </c>
      <c r="O8" s="8">
        <f t="shared" ref="O7:O12" si="1">J21</f>
        <v>71.718993948020284</v>
      </c>
      <c r="P8" s="7">
        <f t="shared" si="0"/>
        <v>82.585508182568816</v>
      </c>
      <c r="U8" s="1"/>
    </row>
    <row r="9" spans="2:21" x14ac:dyDescent="0.25">
      <c r="C9">
        <v>6</v>
      </c>
      <c r="D9">
        <v>33</v>
      </c>
      <c r="G9">
        <v>1.2230000000000001</v>
      </c>
      <c r="J9" s="1">
        <f>(D9*1000/60)/($I$3*($H$3*G9))</f>
        <v>99.808444562167224</v>
      </c>
      <c r="N9" s="5">
        <v>5</v>
      </c>
      <c r="O9" s="8">
        <f t="shared" si="1"/>
        <v>70.280267463366073</v>
      </c>
      <c r="P9" s="7">
        <f t="shared" si="0"/>
        <v>96.172997581448286</v>
      </c>
      <c r="U9" s="1"/>
    </row>
    <row r="10" spans="2:21" x14ac:dyDescent="0.25">
      <c r="C10">
        <v>7</v>
      </c>
      <c r="D10">
        <v>36.5</v>
      </c>
      <c r="G10">
        <v>1.419</v>
      </c>
      <c r="J10" s="1">
        <f>(D10*1000/60)/($I$3*($H$3*G10))</f>
        <v>95.145942747407773</v>
      </c>
      <c r="N10" s="5">
        <v>6</v>
      </c>
      <c r="O10" s="8">
        <f t="shared" si="1"/>
        <v>78.636956321707515</v>
      </c>
      <c r="P10" s="7">
        <f t="shared" si="0"/>
        <v>99.808444562167224</v>
      </c>
      <c r="U10" s="1"/>
    </row>
    <row r="11" spans="2:21" x14ac:dyDescent="0.25">
      <c r="C11">
        <v>8</v>
      </c>
      <c r="D11">
        <v>99</v>
      </c>
      <c r="G11">
        <v>1.615</v>
      </c>
      <c r="J11" s="1">
        <v>150</v>
      </c>
      <c r="N11" s="5">
        <v>7</v>
      </c>
      <c r="O11" s="8">
        <f t="shared" si="1"/>
        <v>86.022359196286473</v>
      </c>
      <c r="P11" s="7">
        <f t="shared" si="0"/>
        <v>95.145942747407773</v>
      </c>
    </row>
    <row r="12" spans="2:21" x14ac:dyDescent="0.25">
      <c r="N12" s="5">
        <v>8</v>
      </c>
      <c r="O12" s="8">
        <f t="shared" si="1"/>
        <v>83.598819045555203</v>
      </c>
      <c r="P12" s="7">
        <f t="shared" si="0"/>
        <v>150</v>
      </c>
    </row>
    <row r="16" spans="2:21" x14ac:dyDescent="0.25">
      <c r="D16" s="2" t="s">
        <v>6</v>
      </c>
      <c r="E16" s="2"/>
      <c r="F16" s="2"/>
      <c r="G16" s="2"/>
      <c r="H16" s="2"/>
      <c r="I16" s="2"/>
    </row>
    <row r="17" spans="2:21" x14ac:dyDescent="0.25">
      <c r="B17" t="s">
        <v>4</v>
      </c>
      <c r="D17" t="s">
        <v>0</v>
      </c>
      <c r="G17" t="s">
        <v>1</v>
      </c>
      <c r="H17">
        <f>55/26</f>
        <v>2.1153846153846154</v>
      </c>
      <c r="I17">
        <f>2.13</f>
        <v>2.13</v>
      </c>
    </row>
    <row r="18" spans="2:21" x14ac:dyDescent="0.25">
      <c r="C18">
        <v>1</v>
      </c>
      <c r="D18">
        <f>D4</f>
        <v>10.5</v>
      </c>
      <c r="G18">
        <v>0.52700000000000002</v>
      </c>
      <c r="U18" s="1"/>
    </row>
    <row r="19" spans="2:21" x14ac:dyDescent="0.25">
      <c r="C19">
        <v>2</v>
      </c>
      <c r="D19">
        <f t="shared" ref="D19:D25" si="2">D5</f>
        <v>14</v>
      </c>
      <c r="G19">
        <v>0.64400000000000002</v>
      </c>
      <c r="J19" s="1">
        <f>(D18*1000/60)/($I$3*($H$3*G19))</f>
        <v>60.309154001744325</v>
      </c>
      <c r="U19" s="1"/>
    </row>
    <row r="20" spans="2:21" x14ac:dyDescent="0.25">
      <c r="C20">
        <v>3</v>
      </c>
      <c r="D20">
        <f t="shared" si="2"/>
        <v>16.5</v>
      </c>
      <c r="G20">
        <v>0.748</v>
      </c>
      <c r="J20" s="1">
        <f>(D19*1000/60)/($I$3*($H$3*G20))</f>
        <v>69.231898711449816</v>
      </c>
      <c r="U20" s="1"/>
    </row>
    <row r="21" spans="2:21" x14ac:dyDescent="0.25">
      <c r="C21">
        <v>4</v>
      </c>
      <c r="D21">
        <f t="shared" si="2"/>
        <v>19</v>
      </c>
      <c r="G21">
        <v>0.85099999999999998</v>
      </c>
      <c r="J21" s="1">
        <f>(D20*1000/60)/($I$3*($H$3*G21))</f>
        <v>71.718993948020284</v>
      </c>
      <c r="U21" s="1"/>
    </row>
    <row r="22" spans="2:21" x14ac:dyDescent="0.25">
      <c r="C22">
        <v>5</v>
      </c>
      <c r="D22">
        <f t="shared" si="2"/>
        <v>26</v>
      </c>
      <c r="G22">
        <v>1</v>
      </c>
      <c r="J22" s="1">
        <f>(D21*1000/60)/($I$3*($H$3*G22))</f>
        <v>70.280267463366073</v>
      </c>
      <c r="U22" s="1"/>
    </row>
    <row r="23" spans="2:21" x14ac:dyDescent="0.25">
      <c r="C23">
        <v>6</v>
      </c>
      <c r="D23">
        <f t="shared" si="2"/>
        <v>33</v>
      </c>
      <c r="G23">
        <v>1.2230000000000001</v>
      </c>
      <c r="J23" s="1">
        <f>(D22*1000/60)/($I$3*($H$3*G23))</f>
        <v>78.636956321707515</v>
      </c>
      <c r="U23" s="1"/>
    </row>
    <row r="24" spans="2:21" x14ac:dyDescent="0.25">
      <c r="C24">
        <v>7</v>
      </c>
      <c r="D24">
        <f t="shared" si="2"/>
        <v>36.5</v>
      </c>
      <c r="G24">
        <v>1.419</v>
      </c>
      <c r="J24" s="1">
        <f>(D23*1000/60)/($I$3*($H$3*G24))</f>
        <v>86.022359196286473</v>
      </c>
      <c r="U24" s="1"/>
    </row>
    <row r="25" spans="2:21" x14ac:dyDescent="0.25">
      <c r="C25">
        <v>8</v>
      </c>
      <c r="D25">
        <f t="shared" si="2"/>
        <v>99</v>
      </c>
      <c r="G25">
        <v>1.615</v>
      </c>
      <c r="J25" s="1">
        <f>(D24*1000/60)/($I$3*($H$3*G25))</f>
        <v>83.598819045555203</v>
      </c>
      <c r="U25" s="1"/>
    </row>
    <row r="26" spans="2:21" x14ac:dyDescent="0.25">
      <c r="J26" s="1"/>
    </row>
    <row r="27" spans="2:21" x14ac:dyDescent="0.25">
      <c r="J27" s="1"/>
    </row>
  </sheetData>
  <mergeCells count="2">
    <mergeCell ref="C1:H1"/>
    <mergeCell ref="N4:P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2025-08-30T14:51:01Z</dcterms:created>
  <dcterms:modified xsi:type="dcterms:W3CDTF">2025-08-30T16:45:13Z</dcterms:modified>
</cp:coreProperties>
</file>